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  <sheet xmlns:r="http://schemas.openxmlformats.org/officeDocument/2006/relationships" name="Bases 2026" sheetId="2" state="visible" r:id="rId2"/>
  </sheets>
  <definedNames>
    <definedName name="_xlnm.Print_Area" localSheetId="0">'Nómina'!$A$1:$H$67</definedName>
    <definedName name="_xlnm.Print_Area" localSheetId="1">'Bases 2026'!$A$1:$D$44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#,##0.00 &quot;€&quot;"/>
  </numFmts>
  <fonts count="15">
    <font>
      <name val="Calibri"/>
      <family val="2"/>
      <color theme="1"/>
      <sz val="11"/>
      <scheme val="minor"/>
    </font>
    <font>
      <name val="Arial"/>
      <b val="1"/>
      <color rgb="FF1C2B38"/>
      <sz val="13"/>
    </font>
    <font>
      <name val="Arial"/>
      <color rgb="FF24364A"/>
      <sz val="9.5"/>
    </font>
    <font>
      <name val="Arial"/>
      <color rgb="FFB08F4F"/>
      <sz val="8.5"/>
    </font>
    <font>
      <name val="Arial"/>
      <b val="1"/>
      <color rgb="FFFFFFFF"/>
      <sz val="9.5"/>
    </font>
    <font>
      <name val="Arial"/>
      <color rgb="FF1C2B38"/>
      <sz val="10"/>
    </font>
    <font>
      <name val="Arial"/>
      <b val="1"/>
      <color rgb="FF1C2B38"/>
      <sz val="9.5"/>
    </font>
    <font>
      <name val="Arial"/>
      <color rgb="FF1C2B38"/>
      <sz val="9.5"/>
    </font>
    <font>
      <name val="Arial"/>
      <b val="1"/>
      <color rgb="FF1C2B38"/>
      <sz val="10"/>
    </font>
    <font>
      <name val="Arial"/>
      <b val="1"/>
      <color rgb="FF24364A"/>
      <sz val="8"/>
    </font>
    <font>
      <name val="Arial"/>
      <b val="1"/>
      <color rgb="FFFFFFFF"/>
      <sz val="11"/>
    </font>
    <font>
      <name val="Arial"/>
      <b val="1"/>
      <color rgb="FF24364A"/>
      <sz val="8.5"/>
    </font>
    <font>
      <name val="Arial"/>
      <color rgb="FF24364A"/>
      <sz val="8.5"/>
    </font>
    <font>
      <name val="Arial"/>
      <i val="1"/>
      <color rgb="FF1C2B38"/>
      <sz val="10"/>
    </font>
    <font>
      <name val="Arial"/>
      <i val="1"/>
      <color rgb="FF24364A"/>
      <sz val="8.5"/>
    </font>
  </fonts>
  <fills count="5">
    <fill>
      <patternFill/>
    </fill>
    <fill>
      <patternFill patternType="gray125"/>
    </fill>
    <fill>
      <patternFill patternType="solid">
        <fgColor rgb="FF1C2B38"/>
      </patternFill>
    </fill>
    <fill>
      <patternFill patternType="solid">
        <fgColor rgb="FFF5EFE1"/>
      </patternFill>
    </fill>
    <fill>
      <patternFill patternType="solid">
        <fgColor rgb="FFFDFBF7"/>
      </patternFill>
    </fill>
  </fills>
  <borders count="6">
    <border>
      <left/>
      <right/>
      <top/>
      <bottom/>
      <diagonal/>
    </border>
    <border>
      <left style="thin">
        <color rgb="FFE6EBF0"/>
      </left>
      <right style="thin">
        <color rgb="FFE6EBF0"/>
      </right>
      <top style="thin">
        <color rgb="FFE6EBF0"/>
      </top>
      <bottom style="thin">
        <color rgb="FFE6EBF0"/>
      </bottom>
    </border>
    <border>
      <top style="medium">
        <color rgb="FFC4A265"/>
      </top>
    </border>
    <border>
      <top style="thin">
        <color rgb="FF1C2B38"/>
      </top>
    </border>
    <border/>
    <border>
      <bottom style="thin">
        <color rgb="FFE6EBF0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5" fillId="3" borderId="1" applyAlignment="1" applyProtection="1" pivotButton="0" quotePrefix="0" xfId="0">
      <alignment horizontal="left" vertical="center" wrapText="1"/>
      <protection locked="0" hidden="0"/>
    </xf>
    <xf numFmtId="0" fontId="0" fillId="3" borderId="1" applyProtection="1" pivotButton="0" quotePrefix="0" xfId="0">
      <protection locked="0" hidden="0"/>
    </xf>
    <xf numFmtId="0" fontId="6" fillId="0" borderId="0" applyAlignment="1" pivotButton="0" quotePrefix="0" xfId="0">
      <alignment horizontal="left" vertical="center" wrapText="1"/>
    </xf>
    <xf numFmtId="164" fontId="5" fillId="3" borderId="1" applyAlignment="1" applyProtection="1" pivotButton="0" quotePrefix="0" xfId="0">
      <alignment horizontal="right" vertical="center" wrapText="1"/>
      <protection locked="0" hidden="0"/>
    </xf>
    <xf numFmtId="0" fontId="4" fillId="2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 indent="2"/>
    </xf>
    <xf numFmtId="165" fontId="5" fillId="3" borderId="1" applyAlignment="1" applyProtection="1" pivotButton="0" quotePrefix="0" xfId="0">
      <alignment horizontal="right" vertical="center" wrapText="1"/>
      <protection locked="0" hidden="0"/>
    </xf>
    <xf numFmtId="0" fontId="6" fillId="0" borderId="0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5" fontId="8" fillId="0" borderId="2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right" vertical="center" wrapText="1"/>
    </xf>
    <xf numFmtId="165" fontId="5" fillId="0" borderId="0" applyAlignment="1" pivotButton="0" quotePrefix="0" xfId="0">
      <alignment horizontal="right" vertical="center" wrapText="1"/>
    </xf>
    <xf numFmtId="10" fontId="5" fillId="0" borderId="0" applyAlignment="1" pivotButton="0" quotePrefix="0" xfId="0">
      <alignment horizontal="right" vertical="center" wrapText="1"/>
    </xf>
    <xf numFmtId="0" fontId="10" fillId="2" borderId="0" applyAlignment="1" pivotButton="0" quotePrefix="0" xfId="0">
      <alignment horizontal="left" vertical="center" wrapText="1"/>
    </xf>
    <xf numFmtId="165" fontId="10" fillId="2" borderId="0" applyAlignment="1" pivotButton="0" quotePrefix="0" xfId="0">
      <alignment horizontal="right" vertical="center" wrapText="1"/>
    </xf>
    <xf numFmtId="0" fontId="11" fillId="0" borderId="0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7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 wrapText="1"/>
    </xf>
    <xf numFmtId="0" fontId="11" fillId="4" borderId="0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right" vertical="center" wrapText="1"/>
    </xf>
    <xf numFmtId="0" fontId="5" fillId="0" borderId="5" applyAlignment="1" pivotButton="0" quotePrefix="0" xfId="0">
      <alignment horizontal="center" vertical="center" wrapText="1"/>
    </xf>
    <xf numFmtId="165" fontId="5" fillId="0" borderId="5" applyAlignment="1" pivotButton="0" quotePrefix="0" xfId="0">
      <alignment horizontal="right" vertical="center" wrapText="1"/>
    </xf>
    <xf numFmtId="0" fontId="5" fillId="0" borderId="5" applyAlignment="1" pivotButton="0" quotePrefix="0" xfId="0">
      <alignment horizontal="right" vertical="center" wrapText="1"/>
    </xf>
    <xf numFmtId="0" fontId="13" fillId="0" borderId="5" applyAlignment="1" pivotButton="0" quotePrefix="0" xfId="0">
      <alignment horizontal="right" vertical="center" wrapText="1"/>
    </xf>
    <xf numFmtId="0" fontId="14" fillId="0" borderId="0" applyAlignment="1" pivotButton="0" quotePrefix="0" xfId="0">
      <alignment horizontal="left" vertical="center" wrapText="1"/>
    </xf>
    <xf numFmtId="165" fontId="6" fillId="0" borderId="0" applyAlignment="1" pivotButton="0" quotePrefix="0" xfId="0">
      <alignment horizontal="right" vertical="center" wrapText="1"/>
    </xf>
    <xf numFmtId="0" fontId="11" fillId="4" borderId="0" applyAlignment="1" pivotButton="0" quotePrefix="0" xfId="0">
      <alignment horizontal="left" vertical="center" wrapText="1"/>
    </xf>
    <xf numFmtId="0" fontId="5" fillId="0" borderId="5" applyAlignment="1" pivotButton="0" quotePrefix="0" xfId="0">
      <alignment horizontal="left" vertical="center" wrapText="1"/>
    </xf>
    <xf numFmtId="10" fontId="5" fillId="0" borderId="5" applyAlignment="1" pivotButton="0" quotePrefix="0" xfId="0">
      <alignment horizontal="right" vertical="center" wrapText="1"/>
    </xf>
    <xf numFmtId="0" fontId="12" fillId="0" borderId="0" applyAlignment="1" pivotButton="0" quotePrefix="0" xfId="0">
      <alignment vertical="top" wrapTex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76300" cy="8763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12" customWidth="1" min="4" max="4"/>
    <col width="24" customWidth="1" min="5" max="5"/>
    <col width="12" customWidth="1" min="6" max="6"/>
    <col width="12" customWidth="1" min="7" max="7"/>
    <col width="15" customWidth="1" min="8" max="8"/>
  </cols>
  <sheetData>
    <row r="1" ht="24" customHeight="1">
      <c r="C1" s="1" t="inlineStr">
        <is>
          <t>RECIBO INDIVIDUAL JUSTIFICATIVO DEL PAGO DE SALARIOS</t>
        </is>
      </c>
    </row>
    <row r="2" ht="24" customHeight="1">
      <c r="C2" s="2" t="inlineStr">
        <is>
          <t>Sistema Especial para Empleados de Hogar · Régimen General de la Seguridad Social</t>
        </is>
      </c>
    </row>
    <row r="3" ht="24" customHeight="1">
      <c r="C3" s="3" t="inlineStr">
        <is>
          <t>Modelo conforme a la Orden ESS/2098/2014 · Bases y tipos del ejercicio 2026</t>
        </is>
      </c>
    </row>
    <row r="4" ht="8" customHeight="1"/>
    <row r="5">
      <c r="A5" s="4" t="inlineStr">
        <is>
          <t>EMPLEADOR/A</t>
        </is>
      </c>
      <c r="B5" s="5" t="n"/>
      <c r="C5" s="5" t="n"/>
      <c r="D5" s="5" t="n"/>
      <c r="E5" s="4" t="inlineStr">
        <is>
          <t>TRABAJADOR/A</t>
        </is>
      </c>
      <c r="F5" s="5" t="n"/>
      <c r="G5" s="5" t="n"/>
      <c r="H5" s="5" t="n"/>
    </row>
    <row r="6" ht="19" customHeight="1">
      <c r="A6" s="6" t="inlineStr">
        <is>
          <t>Nombre y apellidos</t>
        </is>
      </c>
      <c r="B6" s="7" t="n"/>
      <c r="C6" s="8" t="n"/>
      <c r="D6" s="8" t="n"/>
      <c r="E6" s="6" t="inlineStr">
        <is>
          <t>Nombre y apellidos</t>
        </is>
      </c>
      <c r="F6" s="7" t="n"/>
      <c r="G6" s="8" t="n"/>
      <c r="H6" s="8" t="n"/>
    </row>
    <row r="7" ht="19" customHeight="1">
      <c r="A7" s="6" t="inlineStr">
        <is>
          <t>DNI / NIE</t>
        </is>
      </c>
      <c r="B7" s="7" t="n"/>
      <c r="C7" s="8" t="n"/>
      <c r="D7" s="8" t="n"/>
      <c r="E7" s="6" t="inlineStr">
        <is>
          <t>DNI / NIE</t>
        </is>
      </c>
      <c r="F7" s="7" t="n"/>
      <c r="G7" s="8" t="n"/>
      <c r="H7" s="8" t="n"/>
    </row>
    <row r="8" ht="19" customHeight="1">
      <c r="A8" s="6" t="inlineStr">
        <is>
          <t>Domicilio</t>
        </is>
      </c>
      <c r="B8" s="7" t="n"/>
      <c r="C8" s="8" t="n"/>
      <c r="D8" s="8" t="n"/>
      <c r="E8" s="6" t="inlineStr">
        <is>
          <t>N.º afiliación S. Social</t>
        </is>
      </c>
      <c r="F8" s="7" t="n"/>
      <c r="G8" s="8" t="n"/>
      <c r="H8" s="8" t="n"/>
    </row>
    <row r="9" ht="19" customHeight="1">
      <c r="A9" s="6" t="inlineStr">
        <is>
          <t>Población</t>
        </is>
      </c>
      <c r="B9" s="7" t="n"/>
      <c r="C9" s="8" t="n"/>
      <c r="D9" s="8" t="n"/>
      <c r="E9" s="6" t="inlineStr">
        <is>
          <t>Categoría profesional</t>
        </is>
      </c>
      <c r="F9" s="7" t="n"/>
      <c r="G9" s="8" t="n"/>
      <c r="H9" s="8" t="n"/>
    </row>
    <row r="10" ht="19" customHeight="1">
      <c r="A10" s="6" t="inlineStr">
        <is>
          <t>Código de Cuenta de Cotización (CCC)</t>
        </is>
      </c>
      <c r="B10" s="7" t="n"/>
      <c r="C10" s="8" t="n"/>
      <c r="D10" s="8" t="n"/>
      <c r="E10" s="6" t="inlineStr">
        <is>
          <t>Antigüedad</t>
        </is>
      </c>
      <c r="F10" s="7" t="n"/>
      <c r="G10" s="8" t="n"/>
      <c r="H10" s="8" t="n"/>
    </row>
    <row r="11" ht="8" customHeight="1"/>
    <row r="12" ht="18" customHeight="1">
      <c r="A12" s="9" t="inlineStr">
        <is>
          <t>Período de liquidación</t>
        </is>
      </c>
      <c r="B12" s="7" t="n"/>
      <c r="C12" s="8" t="n"/>
      <c r="D12" s="8" t="n"/>
      <c r="E12" s="9" t="inlineStr">
        <is>
          <t>N.º de días / horas</t>
        </is>
      </c>
      <c r="F12" s="10" t="n"/>
      <c r="G12" s="8" t="n"/>
      <c r="H12" s="8" t="n"/>
    </row>
    <row r="13" ht="8" customHeight="1"/>
    <row r="14" ht="20" customHeight="1">
      <c r="A14" s="4" t="inlineStr">
        <is>
          <t>I.  DEVENGOS</t>
        </is>
      </c>
      <c r="B14" s="5" t="n"/>
      <c r="C14" s="5" t="n"/>
      <c r="D14" s="5" t="n"/>
      <c r="E14" s="5" t="n"/>
      <c r="F14" s="5" t="n"/>
      <c r="G14" s="11" t="inlineStr">
        <is>
          <t>TOTALES</t>
        </is>
      </c>
      <c r="H14" s="5" t="n"/>
    </row>
    <row r="15" ht="17" customHeight="1">
      <c r="A15" s="12" t="inlineStr">
        <is>
          <t>1. Percepciones salariales</t>
        </is>
      </c>
    </row>
    <row r="16" ht="17" customHeight="1">
      <c r="A16" s="13" t="inlineStr">
        <is>
          <t>Salario base</t>
        </is>
      </c>
      <c r="H16" s="14" t="n"/>
    </row>
    <row r="17" ht="17" customHeight="1">
      <c r="A17" s="15" t="inlineStr">
        <is>
          <t>Complementos salariales</t>
        </is>
      </c>
    </row>
    <row r="18" ht="17" customHeight="1">
      <c r="A18" s="13" t="inlineStr">
        <is>
          <t>Tiempo de presencia</t>
        </is>
      </c>
      <c r="H18" s="14" t="n"/>
    </row>
    <row r="19" ht="17" customHeight="1">
      <c r="A19" s="13" t="inlineStr">
        <is>
          <t>Otros complementos</t>
        </is>
      </c>
      <c r="H19" s="14" t="n"/>
    </row>
    <row r="20" ht="17" customHeight="1">
      <c r="A20" s="13" t="inlineStr">
        <is>
          <t>Horas extraordinarias</t>
        </is>
      </c>
      <c r="H20" s="14" t="n"/>
    </row>
    <row r="21" ht="17" customHeight="1">
      <c r="A21" s="15" t="inlineStr">
        <is>
          <t>Gratificaciones extraordinarias</t>
        </is>
      </c>
    </row>
    <row r="22" ht="17" customHeight="1">
      <c r="A22" s="13" t="inlineStr">
        <is>
          <t>Paga extraordinaria de junio</t>
        </is>
      </c>
      <c r="H22" s="14" t="n"/>
    </row>
    <row r="23" ht="17" customHeight="1">
      <c r="A23" s="13" t="inlineStr">
        <is>
          <t>Paga extraordinaria de diciembre</t>
        </is>
      </c>
      <c r="H23" s="14" t="n"/>
    </row>
    <row r="24" ht="17" customHeight="1">
      <c r="A24" s="15" t="inlineStr">
        <is>
          <t>Salario en especie</t>
        </is>
      </c>
    </row>
    <row r="25" ht="17" customHeight="1">
      <c r="A25" s="13" t="inlineStr">
        <is>
          <t>Alojamiento</t>
        </is>
      </c>
      <c r="H25" s="14" t="n"/>
    </row>
    <row r="26" ht="17" customHeight="1">
      <c r="A26" s="13" t="inlineStr">
        <is>
          <t>Manutención</t>
        </is>
      </c>
      <c r="H26" s="14" t="n"/>
    </row>
    <row r="27" ht="17" customHeight="1">
      <c r="A27" s="12" t="inlineStr">
        <is>
          <t>2. Percepciones no salariales</t>
        </is>
      </c>
    </row>
    <row r="28" ht="17" customHeight="1">
      <c r="A28" s="13" t="inlineStr">
        <is>
          <t>Indemnizaciones o suplidos</t>
        </is>
      </c>
      <c r="H28" s="14" t="n"/>
    </row>
    <row r="29" ht="17" customHeight="1">
      <c r="A29" s="13" t="inlineStr">
        <is>
          <t>Prestaciones e indemnizaciones de la Seguridad Social</t>
        </is>
      </c>
      <c r="H29" s="14" t="n"/>
    </row>
    <row r="30" ht="17" customHeight="1">
      <c r="A30" s="13" t="inlineStr">
        <is>
          <t>Prestaciones en especie (valoración económica)</t>
        </is>
      </c>
      <c r="H30" s="14" t="n"/>
    </row>
    <row r="31">
      <c r="A31" s="16" t="inlineStr">
        <is>
          <t>A.  TOTAL DEVENGADO</t>
        </is>
      </c>
      <c r="B31" s="17" t="n"/>
      <c r="C31" s="17" t="n"/>
      <c r="D31" s="17" t="n"/>
      <c r="E31" s="17" t="n"/>
      <c r="F31" s="17" t="n"/>
      <c r="G31" s="17" t="n"/>
      <c r="H31" s="18">
        <f>H16+H18+H19+H20+H22+H23+H25+H26+H28+H29+H30</f>
        <v/>
      </c>
    </row>
    <row r="32" ht="8" customHeight="1"/>
    <row r="33" ht="20" customHeight="1">
      <c r="A33" s="4" t="inlineStr">
        <is>
          <t>II.  DEDUCCIONES</t>
        </is>
      </c>
      <c r="B33" s="5" t="n"/>
      <c r="C33" s="5" t="n"/>
      <c r="D33" s="5" t="n"/>
      <c r="E33" s="5" t="n"/>
      <c r="F33" s="5" t="n"/>
      <c r="G33" s="5" t="n"/>
      <c r="H33" s="5" t="n"/>
    </row>
    <row r="34" ht="17" customHeight="1">
      <c r="A34" s="9" t="inlineStr">
        <is>
          <t>1. Aportación del trabajador/a a las cotizaciones a la Seguridad Social</t>
        </is>
      </c>
    </row>
    <row r="35" ht="17" customHeight="1">
      <c r="F35" s="19" t="inlineStr">
        <is>
          <t>Base</t>
        </is>
      </c>
      <c r="G35" s="19" t="inlineStr">
        <is>
          <t>Tipo</t>
        </is>
      </c>
      <c r="H35" s="19" t="inlineStr">
        <is>
          <t>Importe</t>
        </is>
      </c>
    </row>
    <row r="36" ht="17" customHeight="1">
      <c r="A36" s="13" t="inlineStr">
        <is>
          <t>Contingencias comunes</t>
        </is>
      </c>
      <c r="F36" s="20">
        <f>$G$51</f>
        <v/>
      </c>
      <c r="G36" s="21">
        <f>'Bases 2026'!$C$19</f>
        <v/>
      </c>
      <c r="H36" s="20">
        <f>ROUND(F36*G36,2)</f>
        <v/>
      </c>
    </row>
    <row r="37" ht="17" customHeight="1">
      <c r="A37" s="13" t="inlineStr">
        <is>
          <t>Mecanismo de Equidad Intergeneracional (MEI)</t>
        </is>
      </c>
      <c r="F37" s="20">
        <f>$G$51</f>
        <v/>
      </c>
      <c r="G37" s="21">
        <f>'Bases 2026'!$C$20</f>
        <v/>
      </c>
      <c r="H37" s="20">
        <f>ROUND(F37*G37,2)</f>
        <v/>
      </c>
    </row>
    <row r="38" ht="17" customHeight="1">
      <c r="A38" s="13" t="inlineStr">
        <is>
          <t>Desempleo</t>
        </is>
      </c>
      <c r="F38" s="20">
        <f>$G$51</f>
        <v/>
      </c>
      <c r="G38" s="21">
        <f>'Bases 2026'!$C$22</f>
        <v/>
      </c>
      <c r="H38" s="20">
        <f>ROUND(F38*G38,2)</f>
        <v/>
      </c>
    </row>
    <row r="39" ht="17" customHeight="1">
      <c r="A39" s="9" t="inlineStr">
        <is>
          <t>2. Anticipos</t>
        </is>
      </c>
      <c r="H39" s="14" t="n"/>
    </row>
    <row r="40" ht="17" customHeight="1">
      <c r="A40" s="9" t="inlineStr">
        <is>
          <t>3. Valor de los productos recibidos en especie</t>
        </is>
      </c>
      <c r="H40" s="20">
        <f>H25+H26+H30</f>
        <v/>
      </c>
    </row>
    <row r="41" ht="17" customHeight="1">
      <c r="A41" s="9" t="inlineStr">
        <is>
          <t>4. Otras deducciones</t>
        </is>
      </c>
      <c r="H41" s="14" t="n"/>
    </row>
    <row r="42" ht="17" customHeight="1">
      <c r="A42" s="16" t="inlineStr">
        <is>
          <t>B.  TOTAL A DEDUCIR</t>
        </is>
      </c>
      <c r="B42" s="17" t="n"/>
      <c r="C42" s="17" t="n"/>
      <c r="D42" s="17" t="n"/>
      <c r="E42" s="17" t="n"/>
      <c r="F42" s="17" t="n"/>
      <c r="G42" s="17" t="n"/>
      <c r="H42" s="18">
        <f>SUM(H36:H41)</f>
        <v/>
      </c>
    </row>
    <row r="43" ht="22" customHeight="1">
      <c r="A43" s="22" t="inlineStr">
        <is>
          <t>LÍQUIDO TOTAL A PERCIBIR  (A − B)</t>
        </is>
      </c>
      <c r="B43" s="5" t="n"/>
      <c r="C43" s="5" t="n"/>
      <c r="D43" s="5" t="n"/>
      <c r="E43" s="5" t="n"/>
      <c r="F43" s="5" t="n"/>
      <c r="G43" s="5" t="n"/>
      <c r="H43" s="23">
        <f>H31-H42</f>
        <v/>
      </c>
    </row>
    <row r="44" ht="8" customHeight="1"/>
    <row r="45">
      <c r="A45" s="24" t="inlineStr">
        <is>
          <t>Firma y sello del empleador/a</t>
        </is>
      </c>
      <c r="D45" s="24" t="inlineStr">
        <is>
          <t>Fecha</t>
        </is>
      </c>
      <c r="F45" s="24" t="inlineStr">
        <is>
          <t>Recibí (firma del trabajador/a)</t>
        </is>
      </c>
    </row>
    <row r="46" ht="34" customHeight="1"/>
    <row r="47" ht="10" customHeight="1">
      <c r="A47" s="25" t="n"/>
      <c r="B47" s="25" t="n"/>
      <c r="C47" s="26" t="n"/>
      <c r="D47" s="25" t="n"/>
      <c r="E47" s="26" t="n"/>
      <c r="F47" s="25" t="n"/>
      <c r="G47" s="25" t="n"/>
      <c r="H47" s="25" t="n"/>
    </row>
    <row r="48" ht="20" customHeight="1">
      <c r="A48" s="4" t="inlineStr">
        <is>
          <t>DETERMINACIÓN DE LA BASE DE COTIZACIÓN A LA SEGURIDAD SOCIAL</t>
        </is>
      </c>
      <c r="B48" s="5" t="n"/>
      <c r="C48" s="5" t="n"/>
      <c r="D48" s="5" t="n"/>
      <c r="E48" s="5" t="n"/>
      <c r="F48" s="5" t="n"/>
      <c r="G48" s="5" t="n"/>
      <c r="H48" s="5" t="n"/>
    </row>
    <row r="49" ht="17" customHeight="1">
      <c r="A49" s="27" t="inlineStr">
        <is>
          <t>Retribución mensual (incluida la prorrata de pagas extraordinarias)</t>
        </is>
      </c>
      <c r="G49" s="20">
        <f>H16+H18+H19+H20+H22+H23+H25+H26</f>
        <v/>
      </c>
    </row>
    <row r="50" ht="17" customHeight="1">
      <c r="A50" s="27" t="inlineStr">
        <is>
          <t>Tramo aplicable (escala del art. 15.1 de la Orden PJC/297/2026)</t>
        </is>
      </c>
      <c r="G50" s="28">
        <f>IF($G$49&lt;=0,"—",INDEX('Bases 2026'!$A$6:$A$13,MATCH($G$49,'Bases 2026'!$B$6:$B$13,1)))</f>
        <v/>
      </c>
    </row>
    <row r="51" ht="17" customHeight="1">
      <c r="A51" s="16" t="inlineStr">
        <is>
          <t>BASE DE COTIZACIÓN MENSUAL</t>
        </is>
      </c>
      <c r="B51" s="17" t="n"/>
      <c r="C51" s="17" t="n"/>
      <c r="D51" s="17" t="n"/>
      <c r="E51" s="17" t="n"/>
      <c r="F51" s="17" t="n"/>
      <c r="G51" s="18">
        <f>IF($G$49&lt;=0,0,IF($G$49&gt;='Bases 2026'!$B$13,MIN($G$49,'Bases 2026'!$D$15),INDEX('Bases 2026'!$D$6:$D$12,MATCH($G$49,'Bases 2026'!$B$6:$B$12,1))))</f>
        <v/>
      </c>
      <c r="H51" s="17" t="n"/>
    </row>
    <row r="52" ht="8" customHeight="1"/>
    <row r="53" ht="20" customHeight="1">
      <c r="A53" s="4" t="inlineStr">
        <is>
          <t>APORTACIÓN DEL EMPLEADOR/A A LA SEGURIDAD SOCIAL  ·  información complementaria</t>
        </is>
      </c>
      <c r="B53" s="5" t="n"/>
      <c r="C53" s="5" t="n"/>
      <c r="D53" s="5" t="n"/>
      <c r="E53" s="5" t="n"/>
      <c r="F53" s="5" t="n"/>
      <c r="G53" s="5" t="n"/>
      <c r="H53" s="5" t="n"/>
    </row>
    <row r="54">
      <c r="F54" s="19" t="inlineStr">
        <is>
          <t>Base</t>
        </is>
      </c>
      <c r="G54" s="19" t="inlineStr">
        <is>
          <t>Tipo</t>
        </is>
      </c>
      <c r="H54" s="19" t="inlineStr">
        <is>
          <t>Importe</t>
        </is>
      </c>
    </row>
    <row r="55" ht="17" customHeight="1">
      <c r="A55" s="13" t="inlineStr">
        <is>
          <t>Contingencias comunes</t>
        </is>
      </c>
      <c r="F55" s="20">
        <f>$G$51</f>
        <v/>
      </c>
      <c r="G55" s="21">
        <f>'Bases 2026'!$B$19</f>
        <v/>
      </c>
      <c r="H55" s="20">
        <f>ROUND(F55*G55,2)</f>
        <v/>
      </c>
    </row>
    <row r="56" ht="17" customHeight="1">
      <c r="A56" s="13" t="inlineStr">
        <is>
          <t>Mecanismo de Equidad Intergeneracional (MEI)</t>
        </is>
      </c>
      <c r="F56" s="20">
        <f>$G$51</f>
        <v/>
      </c>
      <c r="G56" s="21">
        <f>'Bases 2026'!$B$20</f>
        <v/>
      </c>
      <c r="H56" s="20">
        <f>ROUND(F56*G56,2)</f>
        <v/>
      </c>
    </row>
    <row r="57" ht="17" customHeight="1">
      <c r="A57" s="13" t="inlineStr">
        <is>
          <t>Contingencias profesionales (AT y EP)</t>
        </is>
      </c>
      <c r="F57" s="20">
        <f>$G$51</f>
        <v/>
      </c>
      <c r="G57" s="21">
        <f>'Bases 2026'!$B$21</f>
        <v/>
      </c>
      <c r="H57" s="20">
        <f>ROUND(F57*G57,2)</f>
        <v/>
      </c>
    </row>
    <row r="58" ht="17" customHeight="1">
      <c r="A58" s="13" t="inlineStr">
        <is>
          <t>Desempleo</t>
        </is>
      </c>
      <c r="F58" s="20">
        <f>$G$51</f>
        <v/>
      </c>
      <c r="G58" s="21">
        <f>'Bases 2026'!$B$22</f>
        <v/>
      </c>
      <c r="H58" s="20">
        <f>ROUND(F58*G58,2)</f>
        <v/>
      </c>
    </row>
    <row r="59" ht="17" customHeight="1">
      <c r="A59" s="13" t="inlineStr">
        <is>
          <t>Fondo de Garantía Salarial (FOGASA)</t>
        </is>
      </c>
      <c r="F59" s="20">
        <f>$G$51</f>
        <v/>
      </c>
      <c r="G59" s="21">
        <f>'Bases 2026'!$B$23</f>
        <v/>
      </c>
      <c r="H59" s="20">
        <f>ROUND(F59*G59,2)</f>
        <v/>
      </c>
    </row>
    <row r="60">
      <c r="A60" s="16" t="inlineStr">
        <is>
          <t>TOTAL APORTACIÓN DEL EMPLEADOR/A (antes de reducciones y bonificaciones)</t>
        </is>
      </c>
      <c r="B60" s="17" t="n"/>
      <c r="C60" s="17" t="n"/>
      <c r="D60" s="17" t="n"/>
      <c r="E60" s="17" t="n"/>
      <c r="F60" s="17" t="n"/>
      <c r="G60" s="17" t="n"/>
      <c r="H60" s="18">
        <f>SUM(H55:H59)</f>
        <v/>
      </c>
    </row>
    <row r="61" ht="8" customHeight="1"/>
    <row r="62" ht="20" customHeight="1">
      <c r="A62" s="4" t="inlineStr">
        <is>
          <t>NOTAS</t>
        </is>
      </c>
      <c r="B62" s="5" t="n"/>
      <c r="C62" s="5" t="n"/>
      <c r="D62" s="5" t="n"/>
      <c r="E62" s="5" t="n"/>
      <c r="F62" s="5" t="n"/>
      <c r="G62" s="5" t="n"/>
      <c r="H62" s="5" t="n"/>
    </row>
    <row r="63" ht="30" customHeight="1">
      <c r="A63" s="29" t="inlineStr">
        <is>
          <t>·  Las celdas sombreadas son las que se rellenan; el resto se calcula solo. Los tramos, bases y tipos viven en la hoja «Bases 2026»: si cambian, se actualizan allí.</t>
        </is>
      </c>
    </row>
    <row r="64" ht="30" customHeight="1">
      <c r="A64" s="29" t="inlineStr">
        <is>
          <t>·  La retribución que fija el tramo suma solo las percepciones salariales (art. 147.1 LGSS) e incluye la prorrata de las pagas extraordinarias. Si las pagas se abonan íntegras en junio y diciembre, use como retribución mensual el importe anual dividido entre 12.</t>
        </is>
      </c>
    </row>
    <row r="65" ht="30" customHeight="1">
      <c r="A65" s="29" t="inlineStr">
        <is>
          <t>·  A jornada completa (160 h/mes o 40 h/semana) la base no puede ser inferior a la del tramo que incluye el SMI con prorrata (1.424,50 €/mes): art. 15.2 de la Orden PJC/297/2026. Por horas, el SMI es de 9,55 €/hora (art. 4 del RD 126/2026).</t>
        </is>
      </c>
    </row>
    <row r="66" ht="30" customHeight="1">
      <c r="A66" s="29" t="inlineStr">
        <is>
          <t>·  La aportación del empleador/a es informativa: la Tesorería General aplica de oficio la reducción del 20 % en contingencias comunes y la bonificación del 80 % en desempleo y FOGASA (RD-ley 16/2022). No aparecen en este recibo.</t>
        </is>
      </c>
    </row>
    <row r="67" ht="30" customHeight="1">
      <c r="A67" s="29" t="inlineStr">
        <is>
          <t>·  El empleador/a que es una persona física sin actividad económica no practica retención de IRPF sobre este salario (art. 76.1 del Reglamento del IRPF, RD 439/2007); la trabajadora tributa, en su caso, en su declaración.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72">
    <mergeCell ref="A5:D5"/>
    <mergeCell ref="A48:H48"/>
    <mergeCell ref="A67:H67"/>
    <mergeCell ref="A59:E59"/>
    <mergeCell ref="A17:G17"/>
    <mergeCell ref="A46:C46"/>
    <mergeCell ref="F45:H45"/>
    <mergeCell ref="B8:D8"/>
    <mergeCell ref="A22:G22"/>
    <mergeCell ref="A64:H64"/>
    <mergeCell ref="F8:H8"/>
    <mergeCell ref="A20:G20"/>
    <mergeCell ref="D46:E46"/>
    <mergeCell ref="A62:H62"/>
    <mergeCell ref="A29:G29"/>
    <mergeCell ref="A36:E36"/>
    <mergeCell ref="A50:F50"/>
    <mergeCell ref="A43:G43"/>
    <mergeCell ref="A19:G19"/>
    <mergeCell ref="D45:E45"/>
    <mergeCell ref="A28:G28"/>
    <mergeCell ref="B10:D10"/>
    <mergeCell ref="C2:H2"/>
    <mergeCell ref="F46:H46"/>
    <mergeCell ref="A40:G40"/>
    <mergeCell ref="A14:F14"/>
    <mergeCell ref="A31:G31"/>
    <mergeCell ref="A65:H65"/>
    <mergeCell ref="A39:G39"/>
    <mergeCell ref="B9:D9"/>
    <mergeCell ref="A24:G24"/>
    <mergeCell ref="A30:G30"/>
    <mergeCell ref="A23:G23"/>
    <mergeCell ref="A15:G15"/>
    <mergeCell ref="F9:H9"/>
    <mergeCell ref="A37:E37"/>
    <mergeCell ref="A60:G60"/>
    <mergeCell ref="A66:H66"/>
    <mergeCell ref="B6:D6"/>
    <mergeCell ref="E5:H5"/>
    <mergeCell ref="A56:E56"/>
    <mergeCell ref="G49:H49"/>
    <mergeCell ref="A55:E55"/>
    <mergeCell ref="A57:E57"/>
    <mergeCell ref="A16:G16"/>
    <mergeCell ref="G14:H14"/>
    <mergeCell ref="A33:H33"/>
    <mergeCell ref="C3:H3"/>
    <mergeCell ref="A25:G25"/>
    <mergeCell ref="B7:D7"/>
    <mergeCell ref="A41:G41"/>
    <mergeCell ref="F10:H10"/>
    <mergeCell ref="A49:F49"/>
    <mergeCell ref="A51:F51"/>
    <mergeCell ref="F6:H6"/>
    <mergeCell ref="G51:H51"/>
    <mergeCell ref="A18:G18"/>
    <mergeCell ref="A27:G27"/>
    <mergeCell ref="A34:H34"/>
    <mergeCell ref="A38:E38"/>
    <mergeCell ref="A21:G21"/>
    <mergeCell ref="A45:C45"/>
    <mergeCell ref="A53:H53"/>
    <mergeCell ref="A63:H63"/>
    <mergeCell ref="A26:G26"/>
    <mergeCell ref="G50:H50"/>
    <mergeCell ref="F12:H12"/>
    <mergeCell ref="F7:H7"/>
    <mergeCell ref="B12:D12"/>
    <mergeCell ref="A58:E58"/>
    <mergeCell ref="A42:G42"/>
    <mergeCell ref="C1:H1"/>
  </mergeCells>
  <dataValidations count="1">
    <dataValidation sqref="F12 H16 H18 H19 H20 H22 H23 H25 H26 H28 H29 H30 H39 H41" showDropDown="0" showInputMessage="0" showErrorMessage="1" allowBlank="1" errorTitle="Importe no válido" error="Introduce un importe igual o mayor que 0." type="decimal" operator="greaterThanOrEqual">
      <formula1>0</formula1>
    </dataValidation>
  </dataValidations>
  <printOptions horizontalCentered="1"/>
  <pageMargins left="0.5" right="0.5" top="0.55" bottom="0.6" header="0.5" footer="0.5"/>
  <pageSetup orientation="portrait" paperSize="9" fitToHeight="0" fitToWidth="1"/>
  <headerFooter>
    <oddHeader/>
    <oddFooter>&amp;L&amp;"Arial"&amp;8 Maids &amp;&amp; Co · Agencia de Servicio Doméstico · Licencia SNE n.º 1300000318 · maidsespana.es&amp;R&amp;"Arial"&amp;8 Página &amp;P de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22" customWidth="1" min="4" max="4"/>
  </cols>
  <sheetData>
    <row r="1">
      <c r="A1" s="30" t="inlineStr">
        <is>
          <t>BASES Y TIPOS DE COTIZACIÓN 2026</t>
        </is>
      </c>
    </row>
    <row r="2">
      <c r="A2" s="6" t="inlineStr">
        <is>
          <t>Sistema Especial para Empleados de Hogar (Régimen General) · vigencia desde el 1 de enero de 2026</t>
        </is>
      </c>
    </row>
    <row r="3" ht="8" customHeight="1"/>
    <row r="4" ht="20" customHeight="1">
      <c r="A4" s="4" t="inlineStr">
        <is>
          <t>ESCALA DE BASES POR TRAMOS  ·  art. 15.1 de la Orden PJC/297/2026</t>
        </is>
      </c>
      <c r="B4" s="5" t="n"/>
      <c r="C4" s="5" t="n"/>
      <c r="D4" s="5" t="n"/>
    </row>
    <row r="5">
      <c r="A5" s="31" t="inlineStr">
        <is>
          <t>Tramo</t>
        </is>
      </c>
      <c r="B5" s="32" t="inlineStr">
        <is>
          <t>Retribución desde (€/mes)</t>
        </is>
      </c>
      <c r="C5" s="32" t="inlineStr">
        <is>
          <t>Retribución hasta (€/mes)</t>
        </is>
      </c>
      <c r="D5" s="32" t="inlineStr">
        <is>
          <t>Base de cotización (€/mes)</t>
        </is>
      </c>
    </row>
    <row r="6">
      <c r="A6" s="33" t="inlineStr">
        <is>
          <t>1.º</t>
        </is>
      </c>
      <c r="B6" s="34" t="n">
        <v>0</v>
      </c>
      <c r="C6" s="34" t="n">
        <v>329</v>
      </c>
      <c r="D6" s="34" t="n">
        <v>306</v>
      </c>
    </row>
    <row r="7">
      <c r="A7" s="33" t="inlineStr">
        <is>
          <t>2.º</t>
        </is>
      </c>
      <c r="B7" s="34" t="n">
        <v>329.01</v>
      </c>
      <c r="C7" s="34" t="n">
        <v>510</v>
      </c>
      <c r="D7" s="34" t="n">
        <v>436</v>
      </c>
    </row>
    <row r="8">
      <c r="A8" s="33" t="inlineStr">
        <is>
          <t>3.º</t>
        </is>
      </c>
      <c r="B8" s="34" t="n">
        <v>510.01</v>
      </c>
      <c r="C8" s="34" t="n">
        <v>693</v>
      </c>
      <c r="D8" s="34" t="n">
        <v>602</v>
      </c>
    </row>
    <row r="9">
      <c r="A9" s="33" t="inlineStr">
        <is>
          <t>4.º</t>
        </is>
      </c>
      <c r="B9" s="34" t="n">
        <v>693.01</v>
      </c>
      <c r="C9" s="34" t="n">
        <v>877</v>
      </c>
      <c r="D9" s="34" t="n">
        <v>785</v>
      </c>
    </row>
    <row r="10">
      <c r="A10" s="33" t="inlineStr">
        <is>
          <t>5.º</t>
        </is>
      </c>
      <c r="B10" s="34" t="n">
        <v>877.01</v>
      </c>
      <c r="C10" s="34" t="n">
        <v>1061</v>
      </c>
      <c r="D10" s="34" t="n">
        <v>970</v>
      </c>
    </row>
    <row r="11">
      <c r="A11" s="33" t="inlineStr">
        <is>
          <t>6.º</t>
        </is>
      </c>
      <c r="B11" s="34" t="n">
        <v>1061.01</v>
      </c>
      <c r="C11" s="34" t="n">
        <v>1242</v>
      </c>
      <c r="D11" s="34" t="n">
        <v>1151</v>
      </c>
    </row>
    <row r="12">
      <c r="A12" s="33" t="inlineStr">
        <is>
          <t>7.º</t>
        </is>
      </c>
      <c r="B12" s="34" t="n">
        <v>1242.01</v>
      </c>
      <c r="C12" s="34" t="n">
        <v>1424.4</v>
      </c>
      <c r="D12" s="34" t="n">
        <v>1424.4</v>
      </c>
    </row>
    <row r="13">
      <c r="A13" s="33" t="inlineStr">
        <is>
          <t>8.º</t>
        </is>
      </c>
      <c r="B13" s="34" t="n">
        <v>1424.41</v>
      </c>
      <c r="C13" s="35" t="inlineStr">
        <is>
          <t>En adelante</t>
        </is>
      </c>
      <c r="D13" s="36" t="inlineStr">
        <is>
          <t>Retribución mensual real</t>
        </is>
      </c>
    </row>
    <row r="14">
      <c r="A14" s="37" t="inlineStr">
        <is>
          <t>En el tramo 8.º la base de cotización es la retribución mensual real, con el límite del tope máximo.</t>
        </is>
      </c>
    </row>
    <row r="15">
      <c r="A15" s="9" t="inlineStr">
        <is>
          <t>Tope máximo de la base de cotización (art. 2.1)</t>
        </is>
      </c>
      <c r="D15" s="38" t="n">
        <v>5101.2</v>
      </c>
    </row>
    <row r="16" ht="8" customHeight="1"/>
    <row r="17" ht="20" customHeight="1">
      <c r="A17" s="4" t="inlineStr">
        <is>
          <t>TIPOS DE COTIZACIÓN  ·  arts. 15.3, 15.4 y 16 de la Orden PJC/297/2026; RD-ley 16/2022</t>
        </is>
      </c>
      <c r="B17" s="5" t="n"/>
      <c r="C17" s="5" t="n"/>
      <c r="D17" s="5" t="n"/>
    </row>
    <row r="18">
      <c r="A18" s="39" t="inlineStr">
        <is>
          <t>Concepto</t>
        </is>
      </c>
      <c r="B18" s="32" t="inlineStr">
        <is>
          <t>Empleador/a</t>
        </is>
      </c>
      <c r="C18" s="32" t="inlineStr">
        <is>
          <t>Trabajador/a</t>
        </is>
      </c>
      <c r="D18" s="32" t="inlineStr">
        <is>
          <t>Total</t>
        </is>
      </c>
    </row>
    <row r="19">
      <c r="A19" s="40" t="inlineStr">
        <is>
          <t>Contingencias comunes</t>
        </is>
      </c>
      <c r="B19" s="41" t="n">
        <v>0.236</v>
      </c>
      <c r="C19" s="41" t="n">
        <v>0.047</v>
      </c>
      <c r="D19" s="41">
        <f>B19+C19</f>
        <v/>
      </c>
    </row>
    <row r="20">
      <c r="A20" s="40" t="inlineStr">
        <is>
          <t>Mecanismo de Equidad Intergeneracional (MEI)</t>
        </is>
      </c>
      <c r="B20" s="41" t="n">
        <v>0.0075</v>
      </c>
      <c r="C20" s="41" t="n">
        <v>0.0015</v>
      </c>
      <c r="D20" s="41">
        <f>B20+C20</f>
        <v/>
      </c>
    </row>
    <row r="21">
      <c r="A21" s="40" t="inlineStr">
        <is>
          <t>Contingencias profesionales (AT y EP) · CNAE 97</t>
        </is>
      </c>
      <c r="B21" s="41" t="n">
        <v>0.015</v>
      </c>
      <c r="C21" s="41" t="n">
        <v>0</v>
      </c>
      <c r="D21" s="41">
        <f>B21+C21</f>
        <v/>
      </c>
    </row>
    <row r="22">
      <c r="A22" s="40" t="inlineStr">
        <is>
          <t>Desempleo (contrato indefinido)</t>
        </is>
      </c>
      <c r="B22" s="41" t="n">
        <v>0.055</v>
      </c>
      <c r="C22" s="41" t="n">
        <v>0.0155</v>
      </c>
      <c r="D22" s="41">
        <f>B22+C22</f>
        <v/>
      </c>
    </row>
    <row r="23">
      <c r="A23" s="40" t="inlineStr">
        <is>
          <t>Fondo de Garantía Salarial (FOGASA)</t>
        </is>
      </c>
      <c r="B23" s="41" t="n">
        <v>0.002</v>
      </c>
      <c r="C23" s="41" t="n">
        <v>0</v>
      </c>
      <c r="D23" s="41">
        <f>B23+C23</f>
        <v/>
      </c>
    </row>
    <row r="24" ht="8" customHeight="1"/>
    <row r="25" ht="40" customHeight="1">
      <c r="A25" s="42" t="inlineStr">
        <is>
          <t>Bases mínimas (art. 15.2): a jornada completa (160 h/mes o 40 h/semana) la base no puede ser inferior a la del tramo que incluye el SMI con prorrata; a tiempo parcial, la proporcional a la jornada; por horas, la del tramo que resulte de multiplicar el SMI/hora por las horas del mes.</t>
        </is>
      </c>
    </row>
    <row r="26" ht="40" customHeight="1">
      <c r="A26" s="42" t="inlineStr">
        <is>
          <t>Reducciones sobre la cuota del empleador/a (RD-ley 16/2022): 20 % en contingencias comunes; 80 % en desempleo y FOGASA; 45 % en contingencias comunes para familias numerosas. Las aplica de oficio la TGSS y no se reflejan en el recibo.</t>
        </is>
      </c>
    </row>
    <row r="27" ht="8" customHeight="1"/>
    <row r="28" ht="20" customHeight="1">
      <c r="A28" s="4" t="inlineStr">
        <is>
          <t>SALARIO MÍNIMO INTERPROFESIONAL 2026  ·  Real Decreto 126/2026, de 18 de febrero</t>
        </is>
      </c>
      <c r="B28" s="5" t="n"/>
      <c r="C28" s="5" t="n"/>
      <c r="D28" s="5" t="n"/>
    </row>
    <row r="29">
      <c r="A29" s="40" t="inlineStr">
        <is>
          <t>SMI diario (art. 1)</t>
        </is>
      </c>
      <c r="B29" s="43" t="n"/>
      <c r="C29" s="43" t="n"/>
      <c r="D29" s="34" t="n">
        <v>40.7</v>
      </c>
    </row>
    <row r="30">
      <c r="A30" s="40" t="inlineStr">
        <is>
          <t>SMI mensual, 14 pagas (art. 1)</t>
        </is>
      </c>
      <c r="B30" s="43" t="n"/>
      <c r="C30" s="43" t="n"/>
      <c r="D30" s="34" t="n">
        <v>1221</v>
      </c>
    </row>
    <row r="31">
      <c r="A31" s="40" t="inlineStr">
        <is>
          <t>SMI mensual con pagas prorrateadas (12 pagas)</t>
        </is>
      </c>
      <c r="B31" s="43" t="n"/>
      <c r="C31" s="43" t="n"/>
      <c r="D31" s="34">
        <f>D32/12</f>
        <v/>
      </c>
    </row>
    <row r="32">
      <c r="A32" s="40" t="inlineStr">
        <is>
          <t>SMI anual (art. 3)</t>
        </is>
      </c>
      <c r="B32" s="43" t="n"/>
      <c r="C32" s="43" t="n"/>
      <c r="D32" s="34" t="n">
        <v>17094</v>
      </c>
    </row>
    <row r="33">
      <c r="A33" s="40" t="inlineStr">
        <is>
          <t>SMI por hora · empleados de hogar externos (art. 4)</t>
        </is>
      </c>
      <c r="B33" s="43" t="n"/>
      <c r="C33" s="43" t="n"/>
      <c r="D33" s="34" t="n">
        <v>9.550000000000001</v>
      </c>
    </row>
    <row r="34">
      <c r="A34" s="37" t="inlineStr">
        <is>
          <t>El salario en especie no puede minorar en ningún caso la cuantía íntegra en dinero del SMI (art. 1 del RD 126/2026).</t>
        </is>
      </c>
    </row>
    <row r="35" ht="8" customHeight="1"/>
    <row r="36" ht="20" customHeight="1">
      <c r="A36" s="4" t="inlineStr">
        <is>
          <t>FUENTES OFICIALES</t>
        </is>
      </c>
      <c r="B36" s="5" t="n"/>
      <c r="C36" s="5" t="n"/>
      <c r="D36" s="5" t="n"/>
    </row>
    <row r="37" ht="28" customHeight="1">
      <c r="A37" s="42" t="inlineStr">
        <is>
          <t>·  Orden PJC/297/2026, de 30 de marzo, de cotización para 2026 (BOE n.º 79, de 31 de marzo de 2026, BOE-A-2026-7296): arts. 2, 15 y 16. Efectos desde el 1 de enero de 2026.</t>
        </is>
      </c>
    </row>
    <row r="38" ht="28" customHeight="1">
      <c r="A38" s="42" t="inlineStr">
        <is>
          <t>·  Real Decreto 126/2026, de 18 de febrero, por el que se fija el salario mínimo interprofesional para 2026 (BOE de 19 de febrero de 2026, BOE-A-2026-3815).</t>
        </is>
      </c>
    </row>
    <row r="39" ht="28" customHeight="1">
      <c r="A39" s="42" t="inlineStr">
        <is>
          <t>·  Real Decreto-ley 16/2022, de 6 de septiembre, de mejora de las condiciones de trabajo y de Seguridad Social de las personas trabajadoras al servicio del hogar: cotización por desempleo y FOGASA, reducciones y bonificaciones.</t>
        </is>
      </c>
    </row>
    <row r="40" ht="28" customHeight="1">
      <c r="A40" s="42" t="inlineStr">
        <is>
          <t>·  Ley 42/2006, disposición adicional cuarta: tarifa de primas de contingencias profesionales (CNAE 97, actividades de los hogares como empleadores de personal doméstico).</t>
        </is>
      </c>
    </row>
    <row r="41" ht="28" customHeight="1">
      <c r="A41" s="42" t="inlineStr">
        <is>
          <t>·  Real Decreto 1620/2011, de 14 de noviembre, por el que se regula la relación laboral de carácter especial del servicio del hogar familiar.</t>
        </is>
      </c>
    </row>
    <row r="42" ht="28" customHeight="1">
      <c r="A42" s="42" t="inlineStr">
        <is>
          <t>·  Orden ESS/2098/2014, de 6 de noviembre: modelo de recibo individual justificativo del pago de salarios.</t>
        </is>
      </c>
    </row>
    <row r="43" ht="28" customHeight="1">
      <c r="A43" s="42" t="inlineStr">
        <is>
          <t>·  Reglamento del IRPF (RD 439/2007), art. 76.1: obligados a retener; no lo está la persona física que no desarrolla actividades económicas.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A1:D1"/>
    <mergeCell ref="A17:D17"/>
    <mergeCell ref="A37:D37"/>
    <mergeCell ref="A40:D40"/>
    <mergeCell ref="A42:D42"/>
    <mergeCell ref="A34:D34"/>
    <mergeCell ref="A4:D4"/>
    <mergeCell ref="A26:D26"/>
    <mergeCell ref="A38:D38"/>
    <mergeCell ref="A39:D39"/>
    <mergeCell ref="A25:D25"/>
    <mergeCell ref="A43:D43"/>
    <mergeCell ref="A41:D41"/>
    <mergeCell ref="A2:D2"/>
    <mergeCell ref="A28:D28"/>
    <mergeCell ref="A36:D36"/>
    <mergeCell ref="A14:D14"/>
  </mergeCells>
  <printOptions horizontalCentered="1"/>
  <pageMargins left="0.5" right="0.5" top="0.55" bottom="0.6" header="0.5" footer="0.5"/>
  <pageSetup orientation="portrait" paperSize="9" fitToHeight="0" fitToWidth="1"/>
  <headerFooter>
    <oddHeader/>
    <oddFooter>&amp;L&amp;"Arial"&amp;8 Maids &amp;&amp; Co · Agencia de Servicio Doméstico · Licencia SNE n.º 1300000318 · maidsespana.es&amp;R&amp;"Arial"&amp;8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Maids &amp; Co</dc:creator>
  <dc:title xmlns:dc="http://purl.org/dc/elements/1.1/">Modelo de nómina · Empleados de hogar · 2026</dc:title>
  <dc:subject xmlns:dc="http://purl.org/dc/elements/1.1/">Recibo individual justificativo del pago de salarios (Sistema Especial para Empleados de Hogar)</dc:subject>
  <dcterms:created xmlns:dcterms="http://purl.org/dc/terms/" xmlns:xsi="http://www.w3.org/2001/XMLSchema-instance" xsi:type="dcterms:W3CDTF">2026-09-10T11:43:49Z</dcterms:created>
  <dcterms:modified xmlns:dcterms="http://purl.org/dc/terms/" xmlns:xsi="http://www.w3.org/2001/XMLSchema-instance" xsi:type="dcterms:W3CDTF">2026-09-10T11:43:49Z</dcterms:modified>
  <cp:keywords>nómina, empleada de hogar, 2026, cotización, SMI</cp:keywords>
</cp:coreProperties>
</file>